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egj. parashikimit 2016" sheetId="5" r:id="rId1"/>
    <sheet name="Sheet1" sheetId="6" r:id="rId2"/>
  </sheets>
  <calcPr calcId="124519"/>
</workbook>
</file>

<file path=xl/calcChain.xml><?xml version="1.0" encoding="utf-8"?>
<calcChain xmlns="http://schemas.openxmlformats.org/spreadsheetml/2006/main">
  <c r="B31" i="5"/>
  <c r="C6"/>
  <c r="B6"/>
  <c r="B7"/>
  <c r="B8"/>
  <c r="B9"/>
  <c r="B10"/>
  <c r="B11"/>
  <c r="B17"/>
  <c r="B18"/>
  <c r="B19"/>
  <c r="B20"/>
  <c r="B21"/>
  <c r="B22"/>
  <c r="B23"/>
  <c r="B24"/>
  <c r="B26"/>
  <c r="B27"/>
  <c r="B28"/>
  <c r="B29"/>
  <c r="B5"/>
  <c r="C31"/>
  <c r="C30"/>
  <c r="C29"/>
  <c r="C28"/>
  <c r="C27"/>
  <c r="C25"/>
  <c r="C24"/>
  <c r="C23"/>
  <c r="C22"/>
  <c r="C21" s="1"/>
  <c r="C20"/>
  <c r="C19" s="1"/>
  <c r="C18"/>
  <c r="C17" s="1"/>
  <c r="C16"/>
  <c r="C15"/>
  <c r="C14"/>
  <c r="C13"/>
  <c r="C12"/>
  <c r="C11" s="1"/>
  <c r="C10"/>
  <c r="C9"/>
  <c r="C8"/>
  <c r="C7"/>
  <c r="C5"/>
</calcChain>
</file>

<file path=xl/sharedStrings.xml><?xml version="1.0" encoding="utf-8"?>
<sst xmlns="http://schemas.openxmlformats.org/spreadsheetml/2006/main" count="90" uniqueCount="42">
  <si>
    <t>Objekti I Prokurimit</t>
  </si>
  <si>
    <t>Kancelari</t>
  </si>
  <si>
    <t>Materiale pastrimi, ngrohje, ndricim</t>
  </si>
  <si>
    <t>Blerje dokumentacioni financiar</t>
  </si>
  <si>
    <t>Shpenzime transporti</t>
  </si>
  <si>
    <t>Karburant</t>
  </si>
  <si>
    <t>Honorare</t>
  </si>
  <si>
    <t>Totali</t>
  </si>
  <si>
    <t>Materiale për funksionimin e pajisjeve të zyrës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</si>
  <si>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</si>
  <si>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</si>
  <si>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</si>
  <si>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</si>
  <si>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</si>
  <si>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</si>
  <si>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</si>
  <si>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</si>
  <si>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</si>
  <si>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</si>
  <si>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</si>
  <si>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</si>
  <si>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për qeramarrje</t>
  </si>
  <si>
    <t>Shpenzime për qeramarrje ambjentesh</t>
  </si>
  <si>
    <t>Shpenzime të tjera operative</t>
  </si>
  <si>
    <t>Shpenzime për pjesëmarrje në konferenca</t>
  </si>
  <si>
    <t>Shpenz.të tjera material.e shërbim.e shërbim.operative</t>
  </si>
  <si>
    <t>Materiale zyre dhe të përgjithshme</t>
  </si>
  <si>
    <t>Burimi I financimit</t>
  </si>
  <si>
    <t>Koha e planifikuar për zhvillimin e procedurës</t>
  </si>
  <si>
    <t>Gjatë vitit</t>
  </si>
  <si>
    <t>REGJISTRI I PARASHIKIMEVE TE PROKURIMIT PUBLIKE PER VITIN 2016</t>
  </si>
  <si>
    <t>Lloji  I procedurës</t>
  </si>
  <si>
    <t>Buxheti i Shtetit</t>
  </si>
  <si>
    <t>Autoriteti  Kontraktor: AGJENCIA PUBLIKE E AKREDITIMIT TE ARSIMIT TE LARTE</t>
  </si>
  <si>
    <t xml:space="preserve">Detajimi 602 ( prokurime dhe jo vetem ) </t>
  </si>
  <si>
    <t xml:space="preserve">në mijë lekë </t>
  </si>
  <si>
    <t>Kontrate</t>
  </si>
  <si>
    <t>Me Urdher</t>
  </si>
  <si>
    <t>VKM</t>
  </si>
  <si>
    <t>Blerje e vogel</t>
  </si>
  <si>
    <t>Fondi limit (Me TVSH)</t>
  </si>
  <si>
    <t>Fondi limit (Pa TVSH)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</si>
</sst>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2" fillId="0" borderId="0" xfId="0" applyFont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0" fillId="0" borderId="10" xfId="0" applyBorder="1"/>
    <xf numFmtId="0" fontId="1" fillId="0" borderId="9" xfId="0" applyFont="1" applyBorder="1"/>
    <xf numFmtId="0" fontId="1" fillId="0" borderId="9" xfId="0" applyFont="1" applyFill="1" applyBorder="1"/>
    <xf numFmtId="0" fontId="3" fillId="0" borderId="11" xfId="0" applyFont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" fontId="0" fillId="0" borderId="1" xfId="0" applyNumberFormat="1" applyBorder="1"/>
    <xf numFmtId="3" fontId="0" fillId="0" borderId="12" xfId="0" applyNumberFormat="1" applyBorder="1"/>
    <xf numFmtId="3" fontId="1" fillId="0" borderId="0" xfId="0" applyNumberFormat="1" applyFont="1" applyBorder="1"/>
    <xf numFmtId="3" fontId="3" fillId="0" borderId="0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1" fillId="2" borderId="4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0" workbookViewId="0">
      <selection activeCell="G30" sqref="G30:I30"/>
    </sheetView>
  </sheetViews>
  <sheetFormatPr defaultRowHeight="15"/>
  <cols>
    <col min="1" max="1" width="54.5703125" customWidth="1"/>
    <col min="2" max="3" width="11.5703125" customWidth="1"/>
    <col min="4" max="4" width="15" customWidth="1"/>
    <col min="5" max="5" width="18.28515625" customWidth="1"/>
    <col min="6" max="6" width="17" customWidth="1"/>
    <col min="9" max="9" width="9.140625" style="31"/>
  </cols>
  <sheetData>
    <row r="1" spans="1:9" ht="15.75">
      <c r="A1" s="29" t="s">
        <v>30</v>
      </c>
      <c r="B1" s="29"/>
      <c r="C1" s="29"/>
      <c r="D1" s="29"/>
      <c r="E1" s="29"/>
      <c r="F1" s="29"/>
      <c r="G1" s="4"/>
      <c r="H1" s="4"/>
      <c r="I1" s="30"/>
    </row>
    <row r="2" spans="1:9" ht="15.75">
      <c r="A2" s="29" t="s">
        <v>33</v>
      </c>
      <c r="B2" s="29"/>
      <c r="C2" s="29"/>
      <c r="D2" s="29"/>
      <c r="E2" s="29"/>
      <c r="F2" s="25"/>
      <c r="G2" s="4"/>
      <c r="H2" s="4"/>
      <c r="I2" s="30"/>
    </row>
    <row r="3" spans="1:9" ht="16.5" thickBot="1">
      <c r="A3" s="26" t="s">
        <v>34</v>
      </c>
      <c r="B3" s="26"/>
      <c r="C3" s="26"/>
      <c r="D3" s="26"/>
      <c r="E3" s="26"/>
      <c r="F3" s="26" t="s">
        <v>35</v>
      </c>
      <c r="G3" s="26"/>
      <c r="H3" s="4"/>
      <c r="I3" s="30"/>
    </row>
    <row r="4" spans="1:9" ht="59.25" customHeight="1" thickBot="1">
      <c r="A4" s="24" t="s">
        <v>0</v>
      </c>
      <c r="B4" s="27" t="s">
        <v>41</v>
      </c>
      <c r="C4" s="27" t="s">
        <v>40</v>
      </c>
      <c r="D4" s="27" t="s">
        <v>27</v>
      </c>
      <c r="E4" s="27" t="s">
        <v>31</v>
      </c>
      <c r="F4" s="28" t="s">
        <v>28</v>
      </c>
    </row>
    <row r="5" spans="1:9">
      <c r="A5" s="5" t="s">
        <v>26</v>
      </c>
      <c r="B5" s="3">
        <f>C5/1.2</f>
        <v>616.66666666666674</v>
      </c>
      <c r="C5" s="3">
        <f>C6+C7+C8+C9+C10</f>
        <v>740</v>
      </c>
      <c r="D5" s="6"/>
      <c r="E5" s="6"/>
      <c r="F5" s="7"/>
      <c r="H5" s="18"/>
    </row>
    <row r="6" spans="1:9">
      <c r="A6" s="8" t="s">
        <v>1</v>
      </c>
      <c r="B6" s="16">
        <f t="shared" ref="B6:B30" si="0">C6/1.2</f>
        <v>250</v>
      </c>
      <c r="C6" s="16">
        <f>300000/1000</f>
        <v>300</v>
      </c>
      <c r="D6" s="1" t="s">
        <v>32</v>
      </c>
      <c r="E6" s="1" t="s">
        <v>39</v>
      </c>
      <c r="F6" s="9" t="s">
        <v>29</v>
      </c>
      <c r="H6" s="19"/>
    </row>
    <row r="7" spans="1:9">
      <c r="A7" s="8" t="s">
        <v>2</v>
      </c>
      <c r="B7" s="16">
        <f t="shared" si="0"/>
        <v>25</v>
      </c>
      <c r="C7" s="16">
        <f>30000/1000</f>
        <v>30</v>
      </c>
      <c r="D7" s="1" t="s">
        <v>32</v>
      </c>
      <c r="E7" s="1" t="s">
        <v>39</v>
      </c>
      <c r="F7" s="9" t="s">
        <v>29</v>
      </c>
      <c r="H7" s="19"/>
    </row>
    <row r="8" spans="1:9">
      <c r="A8" s="8" t="s">
        <v>8</v>
      </c>
      <c r="B8" s="16">
        <f t="shared" si="0"/>
        <v>250</v>
      </c>
      <c r="C8" s="16">
        <f>300000/1000</f>
        <v>300</v>
      </c>
      <c r="D8" s="1" t="s">
        <v>32</v>
      </c>
      <c r="E8" s="1" t="s">
        <v>39</v>
      </c>
      <c r="F8" s="9" t="s">
        <v>29</v>
      </c>
      <c r="H8" s="19"/>
    </row>
    <row r="9" spans="1:9">
      <c r="A9" s="8" t="s">
        <v>3</v>
      </c>
      <c r="B9" s="16">
        <f t="shared" si="0"/>
        <v>8.3333333333333339</v>
      </c>
      <c r="C9" s="16">
        <f>10000/1000</f>
        <v>10</v>
      </c>
      <c r="D9" s="1" t="s">
        <v>32</v>
      </c>
      <c r="E9" s="1" t="s">
        <v>39</v>
      </c>
      <c r="F9" s="9" t="s">
        <v>29</v>
      </c>
      <c r="H9" s="19"/>
    </row>
    <row r="10" spans="1:9">
      <c r="A10" s="8" t="s">
        <v>9</v>
      </c>
      <c r="B10" s="16">
        <f t="shared" si="0"/>
        <v>83.333333333333343</v>
      </c>
      <c r="C10" s="16">
        <f>100000/1000</f>
        <v>100</v>
      </c>
      <c r="D10" s="1" t="s">
        <v>32</v>
      </c>
      <c r="E10" s="1" t="s">
        <v>39</v>
      </c>
      <c r="F10" s="9" t="s">
        <v>29</v>
      </c>
      <c r="H10" s="19"/>
    </row>
    <row r="11" spans="1:9">
      <c r="A11" s="10" t="s">
        <v>10</v>
      </c>
      <c r="B11" s="3">
        <f t="shared" si="0"/>
        <v>1758.3333333333335</v>
      </c>
      <c r="C11" s="3">
        <f>C12+C13+C14+C15+C16</f>
        <v>2110</v>
      </c>
      <c r="D11" s="1"/>
      <c r="E11" s="1"/>
      <c r="F11" s="9"/>
      <c r="H11" s="18"/>
    </row>
    <row r="12" spans="1:9">
      <c r="A12" s="8" t="s">
        <v>11</v>
      </c>
      <c r="B12" s="16">
        <v>541.66700000000003</v>
      </c>
      <c r="C12" s="16">
        <f>650000/1000</f>
        <v>650</v>
      </c>
      <c r="D12" s="1" t="s">
        <v>32</v>
      </c>
      <c r="E12" s="1" t="s">
        <v>36</v>
      </c>
      <c r="F12" s="9" t="s">
        <v>29</v>
      </c>
      <c r="H12" s="19"/>
    </row>
    <row r="13" spans="1:9">
      <c r="A13" s="8" t="s">
        <v>12</v>
      </c>
      <c r="B13" s="16">
        <v>416.66699999999997</v>
      </c>
      <c r="C13" s="16">
        <f>500000/1000</f>
        <v>500</v>
      </c>
      <c r="D13" s="1" t="s">
        <v>32</v>
      </c>
      <c r="E13" s="1" t="s">
        <v>36</v>
      </c>
      <c r="F13" s="9" t="s">
        <v>29</v>
      </c>
      <c r="H13" s="19"/>
    </row>
    <row r="14" spans="1:9">
      <c r="A14" s="8" t="s">
        <v>13</v>
      </c>
      <c r="B14" s="16">
        <v>41.667000000000002</v>
      </c>
      <c r="C14" s="16">
        <f>50000/1000</f>
        <v>50</v>
      </c>
      <c r="D14" s="1" t="s">
        <v>32</v>
      </c>
      <c r="E14" s="1" t="s">
        <v>39</v>
      </c>
      <c r="F14" s="9" t="s">
        <v>29</v>
      </c>
      <c r="H14" s="19"/>
    </row>
    <row r="15" spans="1:9">
      <c r="A15" s="8" t="s">
        <v>14</v>
      </c>
      <c r="B15" s="16">
        <v>791.66700000000003</v>
      </c>
      <c r="C15" s="16">
        <f>900000/1000</f>
        <v>900</v>
      </c>
      <c r="D15" s="1" t="s">
        <v>32</v>
      </c>
      <c r="E15" s="1" t="s">
        <v>39</v>
      </c>
      <c r="F15" s="9" t="s">
        <v>29</v>
      </c>
      <c r="H15" s="19"/>
    </row>
    <row r="16" spans="1:9">
      <c r="A16" s="8" t="s">
        <v>15</v>
      </c>
      <c r="B16" s="16">
        <v>166.667</v>
      </c>
      <c r="C16" s="16">
        <f>10000/1000</f>
        <v>10</v>
      </c>
      <c r="D16" s="1" t="s">
        <v>32</v>
      </c>
      <c r="E16" s="1" t="s">
        <v>39</v>
      </c>
      <c r="F16" s="9" t="s">
        <v>29</v>
      </c>
      <c r="H16" s="19"/>
    </row>
    <row r="17" spans="1:8">
      <c r="A17" s="10" t="s">
        <v>4</v>
      </c>
      <c r="B17" s="3">
        <f t="shared" si="0"/>
        <v>333.33333333333337</v>
      </c>
      <c r="C17" s="2">
        <f>C18</f>
        <v>400</v>
      </c>
      <c r="D17" s="1"/>
      <c r="E17" s="1"/>
      <c r="F17" s="9"/>
      <c r="H17" s="18"/>
    </row>
    <row r="18" spans="1:8">
      <c r="A18" s="8" t="s">
        <v>5</v>
      </c>
      <c r="B18" s="16">
        <f t="shared" si="0"/>
        <v>333.33333333333337</v>
      </c>
      <c r="C18" s="16">
        <f>400000/1000</f>
        <v>400</v>
      </c>
      <c r="D18" s="1" t="s">
        <v>32</v>
      </c>
      <c r="E18" s="1" t="s">
        <v>39</v>
      </c>
      <c r="F18" s="9" t="s">
        <v>29</v>
      </c>
      <c r="H18" s="19"/>
    </row>
    <row r="19" spans="1:8">
      <c r="A19" s="10" t="s">
        <v>16</v>
      </c>
      <c r="B19" s="3">
        <f t="shared" si="0"/>
        <v>166.66666666666669</v>
      </c>
      <c r="C19" s="2">
        <f>C20</f>
        <v>200</v>
      </c>
      <c r="D19" s="1"/>
      <c r="E19" s="1"/>
      <c r="F19" s="9"/>
      <c r="H19" s="18"/>
    </row>
    <row r="20" spans="1:8">
      <c r="A20" s="8" t="s">
        <v>17</v>
      </c>
      <c r="B20" s="16">
        <f t="shared" si="0"/>
        <v>166.66666666666669</v>
      </c>
      <c r="C20" s="16">
        <f>200000/1000</f>
        <v>200</v>
      </c>
      <c r="D20" s="1" t="s">
        <v>32</v>
      </c>
      <c r="E20" s="1" t="s">
        <v>37</v>
      </c>
      <c r="F20" s="9" t="s">
        <v>29</v>
      </c>
      <c r="H20" s="19"/>
    </row>
    <row r="21" spans="1:8">
      <c r="A21" s="10" t="s">
        <v>18</v>
      </c>
      <c r="B21" s="3">
        <f t="shared" si="0"/>
        <v>625</v>
      </c>
      <c r="C21" s="2">
        <f>C22+C23</f>
        <v>750</v>
      </c>
      <c r="D21" s="1"/>
      <c r="E21" s="1"/>
      <c r="F21" s="9"/>
      <c r="H21" s="18"/>
    </row>
    <row r="22" spans="1:8">
      <c r="A22" s="8" t="s">
        <v>19</v>
      </c>
      <c r="B22" s="16">
        <f t="shared" si="0"/>
        <v>333.33333333333337</v>
      </c>
      <c r="C22" s="16">
        <f>400000/1000</f>
        <v>400</v>
      </c>
      <c r="D22" s="1" t="s">
        <v>32</v>
      </c>
      <c r="E22" s="1" t="s">
        <v>39</v>
      </c>
      <c r="F22" s="9" t="s">
        <v>29</v>
      </c>
      <c r="H22" s="19"/>
    </row>
    <row r="23" spans="1:8">
      <c r="A23" s="8" t="s">
        <v>20</v>
      </c>
      <c r="B23" s="16">
        <f t="shared" si="0"/>
        <v>291.66666666666669</v>
      </c>
      <c r="C23" s="16">
        <f>350000/1000</f>
        <v>350</v>
      </c>
      <c r="D23" s="1" t="s">
        <v>32</v>
      </c>
      <c r="E23" s="1" t="s">
        <v>39</v>
      </c>
      <c r="F23" s="9" t="s">
        <v>29</v>
      </c>
      <c r="H23" s="19"/>
    </row>
    <row r="24" spans="1:8">
      <c r="A24" s="11" t="s">
        <v>21</v>
      </c>
      <c r="B24" s="3">
        <f t="shared" si="0"/>
        <v>250</v>
      </c>
      <c r="C24" s="2">
        <f>C25+C26</f>
        <v>300</v>
      </c>
      <c r="D24" s="1"/>
      <c r="E24" s="1"/>
      <c r="F24" s="9"/>
      <c r="H24" s="18"/>
    </row>
    <row r="25" spans="1:8">
      <c r="A25" s="8" t="s">
        <v>22</v>
      </c>
      <c r="B25" s="31">
        <v>91.667000000000002</v>
      </c>
      <c r="C25" s="16">
        <f>300000/1000</f>
        <v>300</v>
      </c>
      <c r="D25" s="1" t="s">
        <v>32</v>
      </c>
      <c r="E25" s="1" t="s">
        <v>39</v>
      </c>
      <c r="F25" s="9" t="s">
        <v>29</v>
      </c>
      <c r="H25" s="19"/>
    </row>
    <row r="26" spans="1:8">
      <c r="A26" s="8"/>
      <c r="B26" s="3">
        <f t="shared" si="0"/>
        <v>0</v>
      </c>
      <c r="C26" s="16"/>
      <c r="D26" s="1"/>
      <c r="E26" s="1"/>
      <c r="F26" s="9"/>
      <c r="H26" s="19"/>
    </row>
    <row r="27" spans="1:8">
      <c r="A27" s="10" t="s">
        <v>23</v>
      </c>
      <c r="B27" s="3">
        <f t="shared" si="0"/>
        <v>833.33333333333337</v>
      </c>
      <c r="C27" s="3">
        <f>C28+C29+C30</f>
        <v>1000</v>
      </c>
      <c r="D27" s="1"/>
      <c r="E27" s="1"/>
      <c r="F27" s="9"/>
      <c r="H27" s="18"/>
    </row>
    <row r="28" spans="1:8">
      <c r="A28" s="8" t="s">
        <v>6</v>
      </c>
      <c r="B28" s="16">
        <f t="shared" si="0"/>
        <v>83.333333333333343</v>
      </c>
      <c r="C28" s="16">
        <f>100000/1000</f>
        <v>100</v>
      </c>
      <c r="D28" s="1" t="s">
        <v>32</v>
      </c>
      <c r="E28" s="1" t="s">
        <v>38</v>
      </c>
      <c r="F28" s="9" t="s">
        <v>29</v>
      </c>
      <c r="H28" s="19"/>
    </row>
    <row r="29" spans="1:8">
      <c r="A29" s="8" t="s">
        <v>24</v>
      </c>
      <c r="B29" s="16">
        <f t="shared" si="0"/>
        <v>83.333333333333343</v>
      </c>
      <c r="C29" s="16">
        <f>100000/1000</f>
        <v>100</v>
      </c>
      <c r="D29" s="1" t="s">
        <v>32</v>
      </c>
      <c r="E29" s="1" t="s">
        <v>39</v>
      </c>
      <c r="F29" s="9" t="s">
        <v>29</v>
      </c>
      <c r="H29" s="19"/>
    </row>
    <row r="30" spans="1:8" ht="15.75" thickBot="1">
      <c r="A30" s="12" t="s">
        <v>25</v>
      </c>
      <c r="B30" s="17">
        <v>625</v>
      </c>
      <c r="C30" s="17">
        <f>800000/1000</f>
        <v>800</v>
      </c>
      <c r="D30" s="1" t="s">
        <v>32</v>
      </c>
      <c r="E30" s="1" t="s">
        <v>39</v>
      </c>
      <c r="F30" s="9" t="s">
        <v>29</v>
      </c>
      <c r="H30" s="19"/>
    </row>
    <row r="31" spans="1:8" ht="31.5" customHeight="1" thickBot="1">
      <c r="A31" s="13" t="s">
        <v>7</v>
      </c>
      <c r="B31" s="23">
        <f>B5+B11+B17+B19+B21+B24+B27</f>
        <v>4583.333333333333</v>
      </c>
      <c r="C31" s="23">
        <f>SUM(+C27+C24+C21+C19+C17+C11+C5)</f>
        <v>5500</v>
      </c>
      <c r="D31" s="14"/>
      <c r="E31" s="14"/>
      <c r="F31" s="15"/>
      <c r="H31" s="19"/>
    </row>
    <row r="32" spans="1:8" ht="15.75" thickBot="1">
      <c r="A32" s="20"/>
      <c r="B32" s="21"/>
      <c r="C32" s="21"/>
      <c r="D32" s="21"/>
      <c r="E32" s="21"/>
      <c r="F32" s="22"/>
    </row>
  </sheetData>
  <mergeCells count="2">
    <mergeCell ref="A1:F1"/>
    <mergeCell ref="A2:E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regj. parashikimit 2016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2017-10-09T09:32:39Z</dcterms:modified>
</cp:coreProperties>
</file>